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SER\WPCOMMON\Admin\Board Meetings\2021\June 8, 2021\"/>
    </mc:Choice>
  </mc:AlternateContent>
  <bookViews>
    <workbookView xWindow="0" yWindow="0" windowWidth="15795" windowHeight="6225"/>
  </bookViews>
  <sheets>
    <sheet name="Sheet1" sheetId="1" r:id="rId1"/>
  </sheets>
  <definedNames>
    <definedName name="_xlnm.Print_Area" localSheetId="0">Sheet1!$A$1:$N$15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 s="1"/>
  <c r="N9" i="1" s="1"/>
  <c r="G7" i="1" l="1"/>
  <c r="G9" i="1" s="1"/>
  <c r="K7" i="1"/>
  <c r="K9" i="1" s="1"/>
  <c r="M6" i="1" l="1"/>
  <c r="M7" i="1" s="1"/>
  <c r="M9" i="1" s="1"/>
  <c r="J7" i="1"/>
  <c r="J9" i="1" s="1"/>
  <c r="I7" i="1"/>
  <c r="I9" i="1" s="1"/>
  <c r="B7" i="1" l="1"/>
  <c r="B13" i="1" s="1"/>
  <c r="F7" i="1" l="1"/>
  <c r="F9" i="1" s="1"/>
  <c r="E7" i="1"/>
  <c r="E9" i="1" s="1"/>
  <c r="C7" i="1"/>
  <c r="C9" i="1" l="1"/>
  <c r="C13" i="1"/>
  <c r="B9" i="1"/>
</calcChain>
</file>

<file path=xl/sharedStrings.xml><?xml version="1.0" encoding="utf-8"?>
<sst xmlns="http://schemas.openxmlformats.org/spreadsheetml/2006/main" count="39" uniqueCount="25">
  <si>
    <t>FFY19</t>
  </si>
  <si>
    <t>VR Basic</t>
  </si>
  <si>
    <t>Grant Award</t>
  </si>
  <si>
    <t>State Expended</t>
  </si>
  <si>
    <t>Federal Expended</t>
  </si>
  <si>
    <t>Remaining</t>
  </si>
  <si>
    <t>BS1921</t>
  </si>
  <si>
    <t>Total Expendatures</t>
  </si>
  <si>
    <t>OB19</t>
  </si>
  <si>
    <t>ILIV</t>
  </si>
  <si>
    <t>BS2021</t>
  </si>
  <si>
    <t>FFY20</t>
  </si>
  <si>
    <t>OB20</t>
  </si>
  <si>
    <t>Pre-Ets Expendatures</t>
  </si>
  <si>
    <t>Pre-Ets Percentage</t>
  </si>
  <si>
    <t>IL19</t>
  </si>
  <si>
    <t>IL20</t>
  </si>
  <si>
    <t>SEMP</t>
  </si>
  <si>
    <t>SE2022</t>
  </si>
  <si>
    <t>* % calculated on Federal Expended</t>
  </si>
  <si>
    <t>OB21</t>
  </si>
  <si>
    <t>FFY21</t>
  </si>
  <si>
    <t>IL21</t>
  </si>
  <si>
    <t>SE2122</t>
  </si>
  <si>
    <t>AS of 4/30/2021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</si>
</sst>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10" fontId="0" fillId="0" borderId="0" xfId="2" applyNumberFormat="1" applyFont="1"/>
    <xf numFmtId="43" fontId="0" fillId="0" borderId="0" xfId="1" applyFont="1"/>
    <xf numFmtId="9" fontId="0" fillId="0" borderId="0" xfId="2" applyFont="1"/>
    <xf numFmtId="165" fontId="2" fillId="0" borderId="0" xfId="3" applyNumberFormat="1" applyFont="1"/>
    <xf numFmtId="164" fontId="0" fillId="0" borderId="0" xfId="0" applyNumberFormat="1"/>
    <xf numFmtId="166" fontId="0" fillId="0" borderId="0" xfId="2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N15" sqref="A1:N15"/>
    </sheetView>
  </sheetViews>
  <sheetFormatPr defaultRowHeight="15" x14ac:dyDescent="0.25"/>
  <cols>
    <col min="1" max="1" width="17.85546875" customWidth="1"/>
    <col min="2" max="2" width="14.85546875" bestFit="1" customWidth="1"/>
    <col min="3" max="3" width="13.28515625" customWidth="1"/>
    <col min="4" max="4" width="3.7109375" customWidth="1"/>
    <col min="5" max="5" width="12.85546875" customWidth="1"/>
    <col min="6" max="6" width="12.140625" bestFit="1" customWidth="1"/>
    <col min="7" max="7" width="12.140625" customWidth="1"/>
    <col min="8" max="8" width="2.7109375" customWidth="1"/>
    <col min="9" max="9" width="11.140625" hidden="1" customWidth="1"/>
    <col min="10" max="10" width="12.140625" bestFit="1" customWidth="1"/>
    <col min="11" max="11" width="12.140625" customWidth="1"/>
    <col min="12" max="12" width="3.7109375" customWidth="1"/>
    <col min="13" max="13" width="12.140625" bestFit="1" customWidth="1"/>
  </cols>
  <sheetData>
    <row r="1" spans="1:14" x14ac:dyDescent="0.25">
      <c r="A1" t="s">
        <v>24</v>
      </c>
      <c r="B1" s="1"/>
      <c r="C1" s="1"/>
      <c r="D1" s="1"/>
    </row>
    <row r="2" spans="1:14" x14ac:dyDescent="0.25">
      <c r="B2" s="1" t="s">
        <v>1</v>
      </c>
      <c r="C2" s="1" t="s">
        <v>1</v>
      </c>
      <c r="D2" s="1"/>
      <c r="E2" s="1" t="s">
        <v>9</v>
      </c>
      <c r="F2" s="1" t="s">
        <v>9</v>
      </c>
      <c r="G2" s="1" t="s">
        <v>9</v>
      </c>
      <c r="H2" s="1"/>
      <c r="I2" s="1" t="s">
        <v>9</v>
      </c>
      <c r="J2" s="1" t="s">
        <v>9</v>
      </c>
      <c r="K2" s="1" t="s">
        <v>9</v>
      </c>
      <c r="M2" s="1" t="s">
        <v>17</v>
      </c>
      <c r="N2" s="1" t="s">
        <v>17</v>
      </c>
    </row>
    <row r="3" spans="1:14" x14ac:dyDescent="0.25">
      <c r="B3" s="1" t="s">
        <v>6</v>
      </c>
      <c r="C3" s="1" t="s">
        <v>10</v>
      </c>
      <c r="D3" s="1"/>
      <c r="E3" s="1" t="s">
        <v>8</v>
      </c>
      <c r="F3" s="1" t="s">
        <v>12</v>
      </c>
      <c r="G3" s="1" t="s">
        <v>20</v>
      </c>
      <c r="H3" s="1"/>
      <c r="I3" s="1" t="s">
        <v>15</v>
      </c>
      <c r="J3" s="1" t="s">
        <v>16</v>
      </c>
      <c r="K3" s="1" t="s">
        <v>22</v>
      </c>
      <c r="M3" s="1" t="s">
        <v>18</v>
      </c>
      <c r="N3" s="1" t="s">
        <v>23</v>
      </c>
    </row>
    <row r="4" spans="1:14" x14ac:dyDescent="0.25">
      <c r="B4" s="1" t="s">
        <v>0</v>
      </c>
      <c r="C4" s="1" t="s">
        <v>11</v>
      </c>
      <c r="D4" s="1"/>
      <c r="E4" s="1" t="s">
        <v>0</v>
      </c>
      <c r="F4" s="1" t="s">
        <v>11</v>
      </c>
      <c r="G4" s="1" t="s">
        <v>21</v>
      </c>
      <c r="H4" s="1"/>
      <c r="I4" s="1" t="s">
        <v>0</v>
      </c>
      <c r="J4" s="1" t="s">
        <v>11</v>
      </c>
      <c r="K4" s="1" t="s">
        <v>21</v>
      </c>
      <c r="M4" s="1" t="s">
        <v>11</v>
      </c>
      <c r="N4" s="1" t="s">
        <v>21</v>
      </c>
    </row>
    <row r="5" spans="1:14" x14ac:dyDescent="0.25">
      <c r="A5" t="s">
        <v>7</v>
      </c>
      <c r="B5" s="2">
        <v>7294156</v>
      </c>
      <c r="C5" s="2">
        <v>6817329</v>
      </c>
      <c r="D5" s="2"/>
      <c r="E5" s="2">
        <v>387867</v>
      </c>
      <c r="F5" s="2">
        <v>750005</v>
      </c>
      <c r="G5" s="2">
        <v>301433</v>
      </c>
      <c r="I5" s="2">
        <v>75276</v>
      </c>
      <c r="J5" s="2">
        <v>93038</v>
      </c>
      <c r="K5" s="2">
        <v>27869</v>
      </c>
      <c r="M5" s="2">
        <v>169</v>
      </c>
      <c r="N5" s="2">
        <v>0</v>
      </c>
    </row>
    <row r="6" spans="1:14" x14ac:dyDescent="0.25">
      <c r="A6" t="s">
        <v>3</v>
      </c>
      <c r="B6" s="2">
        <v>1722946</v>
      </c>
      <c r="C6" s="2">
        <v>1826795</v>
      </c>
      <c r="D6" s="2"/>
      <c r="E6" s="2">
        <v>34027</v>
      </c>
      <c r="F6" s="2">
        <v>33846</v>
      </c>
      <c r="G6" s="2">
        <v>33846</v>
      </c>
      <c r="I6" s="2">
        <v>7533</v>
      </c>
      <c r="J6" s="2">
        <v>7533</v>
      </c>
      <c r="K6" s="2">
        <v>7533</v>
      </c>
      <c r="M6" s="2">
        <f>+M5*0.213</f>
        <v>35.997</v>
      </c>
      <c r="N6" s="2">
        <f>+N5*0.213</f>
        <v>0</v>
      </c>
    </row>
    <row r="7" spans="1:14" x14ac:dyDescent="0.25">
      <c r="A7" t="s">
        <v>4</v>
      </c>
      <c r="B7" s="2">
        <f>+B5-B6</f>
        <v>5571210</v>
      </c>
      <c r="C7" s="2">
        <f>+C5-C6</f>
        <v>4990534</v>
      </c>
      <c r="D7" s="2"/>
      <c r="E7" s="2">
        <f>+E5-E6</f>
        <v>353840</v>
      </c>
      <c r="F7" s="2">
        <f>+F5-F6</f>
        <v>716159</v>
      </c>
      <c r="G7" s="2">
        <f>+G5-G6</f>
        <v>267587</v>
      </c>
      <c r="I7" s="2">
        <f>+I5-I6</f>
        <v>67743</v>
      </c>
      <c r="J7" s="2">
        <f>+J5-J6</f>
        <v>85505</v>
      </c>
      <c r="K7" s="2">
        <f>+K5-K6</f>
        <v>20336</v>
      </c>
      <c r="M7" s="2">
        <f>+M5-M6</f>
        <v>133.00299999999999</v>
      </c>
      <c r="N7" s="2">
        <f>+N5-N6</f>
        <v>0</v>
      </c>
    </row>
    <row r="8" spans="1:14" x14ac:dyDescent="0.25">
      <c r="A8" t="s">
        <v>2</v>
      </c>
      <c r="B8" s="2">
        <v>6366197</v>
      </c>
      <c r="C8" s="2">
        <v>6749709</v>
      </c>
      <c r="D8" s="2"/>
      <c r="E8" s="2">
        <v>306242</v>
      </c>
      <c r="F8" s="2">
        <v>304614</v>
      </c>
      <c r="G8" s="2">
        <v>304614</v>
      </c>
      <c r="I8" s="2">
        <v>67743</v>
      </c>
      <c r="J8" s="2">
        <v>67743</v>
      </c>
      <c r="K8" s="2">
        <v>67743</v>
      </c>
      <c r="M8" s="2">
        <v>50000</v>
      </c>
      <c r="N8" s="2">
        <v>50000</v>
      </c>
    </row>
    <row r="9" spans="1:14" s="1" customFormat="1" x14ac:dyDescent="0.25">
      <c r="A9" s="1" t="s">
        <v>5</v>
      </c>
      <c r="B9" s="6">
        <f>+B8-B7</f>
        <v>794987</v>
      </c>
      <c r="C9" s="6">
        <f>+C8-C7</f>
        <v>1759175</v>
      </c>
      <c r="D9" s="6"/>
      <c r="E9" s="6">
        <f>+E8-E7</f>
        <v>-47598</v>
      </c>
      <c r="F9" s="6">
        <f>+F8-F7</f>
        <v>-411545</v>
      </c>
      <c r="G9" s="6">
        <f>+G8-G7</f>
        <v>37027</v>
      </c>
      <c r="H9" s="6"/>
      <c r="I9" s="6">
        <f>+I8-I7</f>
        <v>0</v>
      </c>
      <c r="J9" s="6">
        <f>+J8-J7</f>
        <v>-17762</v>
      </c>
      <c r="K9" s="6">
        <f>+K8-K7</f>
        <v>47407</v>
      </c>
      <c r="L9" s="6"/>
      <c r="M9" s="6">
        <f>+M8-M7</f>
        <v>49866.997000000003</v>
      </c>
      <c r="N9" s="6">
        <f>+N8-N7</f>
        <v>50000</v>
      </c>
    </row>
    <row r="10" spans="1:14" x14ac:dyDescent="0.25">
      <c r="B10" s="2"/>
      <c r="C10" s="2"/>
      <c r="D10" s="2"/>
      <c r="E10" s="2"/>
      <c r="F10" s="2"/>
      <c r="G10" s="2"/>
      <c r="I10" s="2"/>
      <c r="J10" s="2"/>
      <c r="K10" s="2"/>
      <c r="M10" s="2"/>
    </row>
    <row r="11" spans="1:14" x14ac:dyDescent="0.25">
      <c r="B11" s="5"/>
      <c r="G11" s="8"/>
    </row>
    <row r="12" spans="1:14" x14ac:dyDescent="0.25">
      <c r="A12" t="s">
        <v>13</v>
      </c>
      <c r="B12" s="4">
        <v>339624.27</v>
      </c>
      <c r="C12" s="4">
        <v>349830.77</v>
      </c>
    </row>
    <row r="13" spans="1:14" x14ac:dyDescent="0.25">
      <c r="A13" t="s">
        <v>14</v>
      </c>
      <c r="B13" s="3">
        <f>+B12/B7</f>
        <v>6.0960593838681368E-2</v>
      </c>
      <c r="C13" s="3">
        <f>+C12/C7</f>
        <v>7.0098865171542762E-2</v>
      </c>
    </row>
    <row r="14" spans="1:14" x14ac:dyDescent="0.25">
      <c r="A14" t="s">
        <v>19</v>
      </c>
    </row>
    <row r="16" spans="1:14" x14ac:dyDescent="0.25">
      <c r="B16" s="7"/>
    </row>
  </sheetData>
  <pageMargins left="0.7" right="0.7" top="0.75" bottom="0.75" header="0.3" footer="0.3"/>
  <pageSetup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Janice Eggers</cp:lastModifiedBy>
  <cp:lastPrinted>2021-06-07T13:01:44Z</cp:lastPrinted>
  <dcterms:created xsi:type="dcterms:W3CDTF">2019-11-14T21:54:35Z</dcterms:created>
  <dcterms:modified xsi:type="dcterms:W3CDTF">2021-06-07T13:02:32Z</dcterms:modified>
</cp:coreProperties>
</file>