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USER\CHERIM\BOARD MEETING\2021\"/>
    </mc:Choice>
  </mc:AlternateContent>
  <bookViews>
    <workbookView xWindow="0" yWindow="0" windowWidth="21600" windowHeight="9630"/>
  </bookViews>
  <sheets>
    <sheet name="Base FY22 and Ask" sheetId="1" r:id="rId1"/>
  </sheets>
  <calcPr calcId="162913"/>
</workbook>
</file>

<file path=xl/calcChain.xml><?xml version="1.0" encoding="utf-8"?>
<calcChain xmlns="http://schemas.openxmlformats.org/spreadsheetml/2006/main">
  <c r="C49" i="1" l="1"/>
  <c r="D49" i="1"/>
  <c r="C13" i="1"/>
  <c r="C12" i="1"/>
  <c r="B49" i="1" l="1"/>
  <c r="D24" i="1" l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1" i="1"/>
  <c r="D10" i="1"/>
  <c r="D9" i="1"/>
  <c r="D6" i="1"/>
  <c r="B12" i="1" l="1"/>
  <c r="D8" i="1" l="1"/>
  <c r="B13" i="1" l="1"/>
  <c r="D12" i="1" l="1"/>
  <c r="B51" i="1"/>
  <c r="D13" i="1"/>
</calcChain>
</file>

<file path=xl/sharedStrings.xml><?xml version="1.0" encoding="utf-8"?>
<sst xmlns="http://schemas.openxmlformats.org/spreadsheetml/2006/main" count="50" uniqueCount="50">
  <si>
    <t>Total Department Request</t>
  </si>
  <si>
    <t>RESOURCES</t>
  </si>
  <si>
    <t xml:space="preserve">  Appropriations</t>
  </si>
  <si>
    <t xml:space="preserve">  Appropriations TOTAL:</t>
  </si>
  <si>
    <t xml:space="preserve">  Receipts</t>
  </si>
  <si>
    <t>Federal Support</t>
  </si>
  <si>
    <t>Gov Fund Type Transfers - Other Agencies</t>
  </si>
  <si>
    <t>Refunds &amp; Reimbursements</t>
  </si>
  <si>
    <t xml:space="preserve">  Receipts TOTAL:</t>
  </si>
  <si>
    <t>TOTAL RESOURCES:</t>
  </si>
  <si>
    <t>DISPOSITION OF RESOURCES</t>
  </si>
  <si>
    <t xml:space="preserve">  Expenditures</t>
  </si>
  <si>
    <t>Personal Travel In State</t>
  </si>
  <si>
    <t>State Vehicle Operation</t>
  </si>
  <si>
    <t>Depreciation</t>
  </si>
  <si>
    <t>Personal Travel Out of State</t>
  </si>
  <si>
    <t>Office Supplies</t>
  </si>
  <si>
    <t>Facility Maintenance Supplies</t>
  </si>
  <si>
    <t>Other Supplies</t>
  </si>
  <si>
    <t>Printing &amp; Binding</t>
  </si>
  <si>
    <t>Food</t>
  </si>
  <si>
    <t>Uniforms &amp; Related Items</t>
  </si>
  <si>
    <t>Postage</t>
  </si>
  <si>
    <t>Communications</t>
  </si>
  <si>
    <t>Rentals</t>
  </si>
  <si>
    <t>Utilities</t>
  </si>
  <si>
    <t>Professional &amp; Scientific Services</t>
  </si>
  <si>
    <t>Outside Services</t>
  </si>
  <si>
    <t>Advertising &amp; Publicity</t>
  </si>
  <si>
    <t>Outside Repairs/Service</t>
  </si>
  <si>
    <t>Reimbursement to Other Agencies</t>
  </si>
  <si>
    <t>ITS Reimbursements</t>
  </si>
  <si>
    <t>IT Outside Services</t>
  </si>
  <si>
    <t>Gov Fund Type Transfers - Auditor of State Services</t>
  </si>
  <si>
    <t>Gov Fund Type Transfers - Other Agencies Services</t>
  </si>
  <si>
    <t>Equipment - Non-Inventory</t>
  </si>
  <si>
    <t>IT Equipment</t>
  </si>
  <si>
    <t>Other Expense &amp; Obligations</t>
  </si>
  <si>
    <t>Fees</t>
  </si>
  <si>
    <t>Refunds-Other</t>
  </si>
  <si>
    <t>Aid to Individuals</t>
  </si>
  <si>
    <t xml:space="preserve">  Expenditures TOTAL:</t>
  </si>
  <si>
    <t>Equipment</t>
  </si>
  <si>
    <t>Gifts &amp; Bequest one time donations</t>
  </si>
  <si>
    <t>2023 BASE BUDGET</t>
  </si>
  <si>
    <t>FY 2023</t>
  </si>
  <si>
    <t>IOWA DEPARTMENT FOR THE BLIND 2023 PROPOSED BUDGET</t>
  </si>
  <si>
    <t>Equipment Maintenance Supplies</t>
  </si>
  <si>
    <t>Ask</t>
  </si>
  <si>
    <t>Personal Services-Salaries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</si>
</sst>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7">
    <xf numFmtId="0" fontId="0" fillId="0" borderId="0" xfId="0"/>
    <xf numFmtId="43" fontId="10" fillId="0" borderId="0" xfId="1" applyFont="1" applyFill="1" applyAlignment="1" applyProtection="1">
      <alignment horizontal="left"/>
      <protection locked="0"/>
    </xf>
    <xf numFmtId="43" fontId="11" fillId="0" borderId="0" xfId="1" applyFont="1" applyFill="1" applyAlignment="1" applyProtection="1">
      <protection locked="0"/>
    </xf>
    <xf numFmtId="43" fontId="12" fillId="0" borderId="0" xfId="1" applyFont="1" applyFill="1" applyAlignment="1" applyProtection="1">
      <alignment horizontal="left" vertical="center"/>
      <protection locked="0"/>
    </xf>
    <xf numFmtId="43" fontId="12" fillId="0" borderId="0" xfId="1" applyFont="1" applyFill="1" applyAlignment="1" applyProtection="1">
      <alignment horizontal="left"/>
      <protection locked="0"/>
    </xf>
    <xf numFmtId="164" fontId="11" fillId="0" borderId="0" xfId="1" applyNumberFormat="1" applyFont="1" applyFill="1" applyAlignment="1" applyProtection="1">
      <protection locked="0"/>
    </xf>
    <xf numFmtId="164" fontId="10" fillId="0" borderId="0" xfId="1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left" vertical="center"/>
      <protection locked="0"/>
    </xf>
    <xf numFmtId="164" fontId="12" fillId="0" borderId="0" xfId="1" applyNumberFormat="1" applyFont="1" applyFill="1" applyAlignment="1" applyProtection="1">
      <alignment horizontal="left"/>
      <protection locked="0"/>
    </xf>
    <xf numFmtId="164" fontId="2" fillId="0" borderId="0" xfId="1" applyNumberFormat="1" applyFont="1" applyFill="1" applyAlignment="1" applyProtection="1">
      <alignment horizontal="right" vertical="top"/>
      <protection locked="0"/>
    </xf>
    <xf numFmtId="164" fontId="0" fillId="0" borderId="0" xfId="1" applyNumberFormat="1" applyFont="1" applyFill="1" applyAlignment="1" applyProtection="1">
      <protection locked="0"/>
    </xf>
    <xf numFmtId="164" fontId="2" fillId="0" borderId="0" xfId="1" applyNumberFormat="1" applyFont="1" applyFill="1" applyAlignment="1" applyProtection="1">
      <alignment horizontal="right" wrapText="1"/>
      <protection locked="0"/>
    </xf>
    <xf numFmtId="164" fontId="2" fillId="0" borderId="0" xfId="1" applyNumberFormat="1" applyFont="1" applyFill="1" applyAlignment="1" applyProtection="1">
      <alignment horizontal="center" wrapText="1"/>
      <protection locked="0"/>
    </xf>
    <xf numFmtId="164" fontId="2" fillId="0" borderId="0" xfId="1" applyNumberFormat="1" applyFont="1" applyFill="1" applyAlignment="1" applyProtection="1">
      <alignment horizontal="left" vertical="top"/>
      <protection locked="0"/>
    </xf>
    <xf numFmtId="164" fontId="9" fillId="0" borderId="0" xfId="1" applyNumberFormat="1" applyFont="1" applyFill="1" applyAlignment="1" applyProtection="1">
      <alignment horizontal="left"/>
      <protection locked="0"/>
    </xf>
    <xf numFmtId="164" fontId="8" fillId="0" borderId="0" xfId="1" applyNumberFormat="1" applyFont="1" applyFill="1" applyAlignment="1" applyProtection="1">
      <protection locked="0"/>
    </xf>
    <xf numFmtId="164" fontId="2" fillId="0" borderId="0" xfId="1" applyNumberFormat="1" applyFont="1" applyFill="1" applyAlignment="1" applyProtection="1">
      <alignment horizontal="left" vertical="center"/>
      <protection locked="0"/>
    </xf>
    <xf numFmtId="164" fontId="2" fillId="0" borderId="0" xfId="1" applyNumberFormat="1" applyFont="1" applyFill="1" applyAlignment="1" applyProtection="1">
      <alignment horizontal="left"/>
      <protection locked="0"/>
    </xf>
    <xf numFmtId="164" fontId="1" fillId="0" borderId="0" xfId="1" applyNumberFormat="1" applyFont="1" applyFill="1" applyAlignment="1" applyProtection="1">
      <alignment horizontal="left"/>
      <protection locked="0"/>
    </xf>
    <xf numFmtId="164" fontId="8" fillId="0" borderId="0" xfId="1" applyNumberFormat="1" applyFont="1" applyFill="1" applyAlignment="1" applyProtection="1">
      <alignment horizontal="left"/>
      <protection locked="0"/>
    </xf>
    <xf numFmtId="164" fontId="3" fillId="0" borderId="0" xfId="1" applyNumberFormat="1" applyFont="1" applyFill="1" applyAlignment="1" applyProtection="1">
      <alignment horizontal="left"/>
      <protection locked="0"/>
    </xf>
    <xf numFmtId="164" fontId="7" fillId="0" borderId="0" xfId="1" applyNumberFormat="1" applyFont="1" applyFill="1" applyAlignment="1" applyProtection="1">
      <alignment horizontal="right" vertical="top"/>
      <protection locked="0"/>
    </xf>
    <xf numFmtId="164" fontId="4" fillId="0" borderId="0" xfId="1" applyNumberFormat="1" applyFont="1" applyFill="1" applyAlignment="1" applyProtection="1">
      <alignment horizontal="left" vertical="center"/>
      <protection locked="0"/>
    </xf>
    <xf numFmtId="164" fontId="5" fillId="0" borderId="0" xfId="1" applyNumberFormat="1" applyFont="1" applyFill="1" applyAlignment="1" applyProtection="1">
      <alignment horizontal="right" vertical="top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44" fontId="4" fillId="2" borderId="0" xfId="2" applyFont="1" applyFill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topLeftCell="A35" zoomScaleNormal="100" workbookViewId="0">
      <selection activeCell="D48" sqref="D48"/>
    </sheetView>
  </sheetViews>
  <sheetFormatPr defaultColWidth="9.1796875" defaultRowHeight="15.5" x14ac:dyDescent="0.35"/>
  <cols>
    <col min="1" max="1" width="29.1796875" style="10" customWidth="1"/>
    <col min="2" max="4" width="14.7265625" style="10" customWidth="1"/>
    <col min="5" max="5" width="13.26953125" style="10" customWidth="1"/>
    <col min="6" max="6" width="12.7265625" style="10" customWidth="1"/>
    <col min="7" max="7" width="5.7265625" style="10" customWidth="1"/>
    <col min="8" max="8" width="5.7265625" style="2" customWidth="1"/>
    <col min="9" max="9" width="14.36328125" style="5" customWidth="1"/>
    <col min="10" max="13" width="5.7265625" style="10" customWidth="1"/>
    <col min="14" max="14" width="9.1796875" style="10"/>
    <col min="15" max="15" width="12.81640625" style="15" bestFit="1" customWidth="1"/>
    <col min="16" max="16384" width="9.1796875" style="10"/>
  </cols>
  <sheetData>
    <row r="1" spans="1:15" ht="43.15" customHeight="1" x14ac:dyDescent="0.4">
      <c r="A1" s="14" t="s">
        <v>46</v>
      </c>
    </row>
    <row r="2" spans="1:15" s="18" customFormat="1" ht="35.15" customHeight="1" x14ac:dyDescent="0.35">
      <c r="A2" s="16"/>
      <c r="B2" s="11"/>
      <c r="C2" s="11"/>
      <c r="D2" s="11" t="s">
        <v>0</v>
      </c>
      <c r="E2" s="11"/>
      <c r="F2" s="17"/>
      <c r="G2" s="17"/>
      <c r="H2" s="1"/>
      <c r="I2" s="6"/>
      <c r="J2" s="17"/>
      <c r="K2" s="17"/>
      <c r="O2" s="19"/>
    </row>
    <row r="3" spans="1:15" s="18" customFormat="1" ht="39.65" customHeight="1" x14ac:dyDescent="0.35">
      <c r="A3" s="16"/>
      <c r="B3" s="12" t="s">
        <v>44</v>
      </c>
      <c r="C3" s="11" t="s">
        <v>48</v>
      </c>
      <c r="D3" s="11" t="s">
        <v>45</v>
      </c>
      <c r="E3" s="11"/>
      <c r="F3" s="17"/>
      <c r="G3" s="17"/>
      <c r="H3" s="1"/>
      <c r="I3" s="6"/>
      <c r="J3" s="17"/>
      <c r="K3" s="17"/>
      <c r="O3" s="19"/>
    </row>
    <row r="4" spans="1:15" s="18" customFormat="1" ht="18.25" customHeight="1" x14ac:dyDescent="0.35">
      <c r="A4" s="17" t="s">
        <v>1</v>
      </c>
      <c r="B4" s="17"/>
      <c r="C4" s="17"/>
      <c r="D4" s="17"/>
      <c r="E4" s="17"/>
      <c r="F4" s="20"/>
      <c r="G4" s="20"/>
      <c r="H4" s="1"/>
      <c r="I4" s="6"/>
      <c r="J4" s="20"/>
      <c r="K4" s="20"/>
      <c r="O4" s="19"/>
    </row>
    <row r="5" spans="1:15" s="18" customFormat="1" ht="18.25" customHeight="1" x14ac:dyDescent="0.35">
      <c r="A5" s="17" t="s">
        <v>2</v>
      </c>
      <c r="B5" s="17"/>
      <c r="C5" s="17"/>
      <c r="D5" s="17"/>
      <c r="E5" s="17"/>
      <c r="F5" s="20"/>
      <c r="G5" s="20"/>
      <c r="H5" s="1"/>
      <c r="I5" s="6"/>
      <c r="J5" s="20"/>
      <c r="K5" s="20"/>
      <c r="O5" s="19"/>
    </row>
    <row r="6" spans="1:15" s="18" customFormat="1" ht="18.25" customHeight="1" x14ac:dyDescent="0.35">
      <c r="A6" s="13" t="s">
        <v>3</v>
      </c>
      <c r="B6" s="9">
        <v>2780724</v>
      </c>
      <c r="C6" s="21">
        <v>112779</v>
      </c>
      <c r="D6" s="21">
        <f>+B6+C6</f>
        <v>2893503</v>
      </c>
      <c r="E6" s="9"/>
      <c r="F6" s="7"/>
      <c r="G6" s="22"/>
      <c r="H6" s="3"/>
      <c r="I6" s="7"/>
      <c r="J6" s="22"/>
      <c r="K6" s="22"/>
      <c r="O6" s="19"/>
    </row>
    <row r="7" spans="1:15" s="18" customFormat="1" ht="18.25" customHeight="1" x14ac:dyDescent="0.35">
      <c r="A7" s="17" t="s">
        <v>4</v>
      </c>
      <c r="B7" s="17"/>
      <c r="C7" s="23"/>
      <c r="D7" s="21"/>
      <c r="E7" s="17"/>
      <c r="F7" s="20"/>
      <c r="G7" s="20"/>
      <c r="H7" s="1"/>
      <c r="I7" s="6"/>
      <c r="J7" s="20"/>
      <c r="K7" s="20"/>
      <c r="O7" s="19"/>
    </row>
    <row r="8" spans="1:15" s="18" customFormat="1" ht="18.25" customHeight="1" x14ac:dyDescent="0.35">
      <c r="A8" s="24" t="s">
        <v>5</v>
      </c>
      <c r="B8" s="23">
        <v>7266759</v>
      </c>
      <c r="C8" s="23">
        <v>365650</v>
      </c>
      <c r="D8" s="21">
        <f t="shared" ref="D8:D48" si="0">+B8+C8</f>
        <v>7632409</v>
      </c>
      <c r="E8" s="23"/>
      <c r="F8" s="25"/>
      <c r="G8" s="25"/>
      <c r="H8" s="4"/>
      <c r="I8" s="8"/>
      <c r="J8" s="25"/>
      <c r="K8" s="25"/>
      <c r="O8" s="19"/>
    </row>
    <row r="9" spans="1:15" s="18" customFormat="1" ht="24.65" customHeight="1" x14ac:dyDescent="0.35">
      <c r="A9" s="24" t="s">
        <v>6</v>
      </c>
      <c r="B9" s="23">
        <v>805000</v>
      </c>
      <c r="C9" s="23"/>
      <c r="D9" s="21">
        <f t="shared" si="0"/>
        <v>805000</v>
      </c>
      <c r="E9" s="23"/>
      <c r="F9" s="25"/>
      <c r="G9" s="25"/>
      <c r="H9" s="4"/>
      <c r="I9" s="8"/>
      <c r="J9" s="25"/>
      <c r="K9" s="25"/>
      <c r="O9" s="19"/>
    </row>
    <row r="10" spans="1:15" s="18" customFormat="1" ht="18.25" customHeight="1" x14ac:dyDescent="0.35">
      <c r="A10" s="24" t="s">
        <v>7</v>
      </c>
      <c r="B10" s="23">
        <v>4206</v>
      </c>
      <c r="C10" s="23"/>
      <c r="D10" s="21">
        <f t="shared" si="0"/>
        <v>4206</v>
      </c>
      <c r="E10" s="23"/>
      <c r="F10" s="25"/>
      <c r="G10" s="25"/>
      <c r="H10" s="4"/>
      <c r="I10" s="8"/>
      <c r="J10" s="25"/>
      <c r="K10" s="25"/>
      <c r="O10" s="19"/>
    </row>
    <row r="11" spans="1:15" s="18" customFormat="1" ht="18.25" customHeight="1" x14ac:dyDescent="0.35">
      <c r="A11" s="24" t="s">
        <v>43</v>
      </c>
      <c r="B11" s="23">
        <v>42026</v>
      </c>
      <c r="C11" s="23"/>
      <c r="D11" s="21">
        <f t="shared" si="0"/>
        <v>42026</v>
      </c>
      <c r="E11" s="23"/>
      <c r="F11" s="25"/>
      <c r="G11" s="25"/>
      <c r="H11" s="4"/>
      <c r="I11" s="8"/>
      <c r="J11" s="25"/>
      <c r="K11" s="25"/>
      <c r="O11" s="19"/>
    </row>
    <row r="12" spans="1:15" s="18" customFormat="1" ht="18.25" customHeight="1" x14ac:dyDescent="0.35">
      <c r="A12" s="13" t="s">
        <v>8</v>
      </c>
      <c r="B12" s="9">
        <f>SUM(B8:B11)</f>
        <v>8117991</v>
      </c>
      <c r="C12" s="21">
        <f>SUM(C8:C11)</f>
        <v>365650</v>
      </c>
      <c r="D12" s="21">
        <f t="shared" si="0"/>
        <v>8483641</v>
      </c>
      <c r="E12" s="9"/>
      <c r="F12" s="22"/>
      <c r="G12" s="22"/>
      <c r="H12" s="3"/>
      <c r="I12" s="7"/>
      <c r="J12" s="22"/>
      <c r="K12" s="22"/>
      <c r="O12" s="19"/>
    </row>
    <row r="13" spans="1:15" s="18" customFormat="1" ht="18.25" customHeight="1" x14ac:dyDescent="0.35">
      <c r="A13" s="13" t="s">
        <v>9</v>
      </c>
      <c r="B13" s="9">
        <f>+B12+B6</f>
        <v>10898715</v>
      </c>
      <c r="C13" s="21">
        <f>+C12+C6</f>
        <v>478429</v>
      </c>
      <c r="D13" s="21">
        <f t="shared" si="0"/>
        <v>11377144</v>
      </c>
      <c r="E13" s="9"/>
      <c r="F13" s="22"/>
      <c r="G13" s="22"/>
      <c r="H13" s="3"/>
      <c r="I13" s="7"/>
      <c r="J13" s="22"/>
      <c r="K13" s="22"/>
      <c r="O13" s="19"/>
    </row>
    <row r="14" spans="1:15" s="18" customFormat="1" ht="9" customHeight="1" x14ac:dyDescent="0.35">
      <c r="A14" s="13"/>
      <c r="B14" s="13"/>
      <c r="C14" s="13"/>
      <c r="D14" s="21">
        <f t="shared" si="0"/>
        <v>0</v>
      </c>
      <c r="E14" s="13"/>
      <c r="F14" s="22"/>
      <c r="G14" s="22"/>
      <c r="H14" s="3"/>
      <c r="I14" s="7"/>
      <c r="J14" s="22"/>
      <c r="K14" s="22"/>
      <c r="O14" s="19"/>
    </row>
    <row r="15" spans="1:15" s="18" customFormat="1" ht="18.25" customHeight="1" x14ac:dyDescent="0.35">
      <c r="A15" s="17" t="s">
        <v>10</v>
      </c>
      <c r="B15" s="17"/>
      <c r="C15" s="17"/>
      <c r="D15" s="21">
        <f t="shared" si="0"/>
        <v>0</v>
      </c>
      <c r="E15" s="17"/>
      <c r="F15" s="20"/>
      <c r="G15" s="20"/>
      <c r="H15" s="1"/>
      <c r="I15" s="6"/>
      <c r="J15" s="20"/>
      <c r="K15" s="20"/>
      <c r="O15" s="19"/>
    </row>
    <row r="16" spans="1:15" s="18" customFormat="1" ht="18.25" customHeight="1" x14ac:dyDescent="0.35">
      <c r="A16" s="17" t="s">
        <v>11</v>
      </c>
      <c r="B16" s="17"/>
      <c r="C16" s="17"/>
      <c r="D16" s="21">
        <f t="shared" si="0"/>
        <v>0</v>
      </c>
      <c r="E16" s="17"/>
      <c r="F16" s="20"/>
      <c r="G16" s="20"/>
      <c r="H16" s="1"/>
      <c r="I16" s="6"/>
      <c r="J16" s="20"/>
      <c r="K16" s="20"/>
      <c r="O16" s="19"/>
    </row>
    <row r="17" spans="1:15" s="18" customFormat="1" ht="18.25" customHeight="1" x14ac:dyDescent="0.35">
      <c r="A17" s="24" t="s">
        <v>49</v>
      </c>
      <c r="B17" s="23">
        <v>7389738</v>
      </c>
      <c r="C17" s="23">
        <v>302979.25800000003</v>
      </c>
      <c r="D17" s="21">
        <f t="shared" si="0"/>
        <v>7692717.2580000004</v>
      </c>
      <c r="E17" s="23"/>
      <c r="F17" s="26"/>
      <c r="G17" s="25"/>
      <c r="H17" s="4"/>
      <c r="I17" s="8"/>
      <c r="J17" s="25"/>
      <c r="K17" s="25"/>
      <c r="O17" s="19"/>
    </row>
    <row r="18" spans="1:15" s="18" customFormat="1" ht="18.25" customHeight="1" x14ac:dyDescent="0.35">
      <c r="A18" s="24" t="s">
        <v>12</v>
      </c>
      <c r="B18" s="23">
        <v>148849</v>
      </c>
      <c r="C18" s="23">
        <v>7442.4500000000007</v>
      </c>
      <c r="D18" s="21">
        <f t="shared" si="0"/>
        <v>156291.45000000001</v>
      </c>
      <c r="E18" s="23"/>
      <c r="F18" s="25"/>
      <c r="G18" s="25"/>
      <c r="H18" s="4"/>
      <c r="I18" s="8"/>
      <c r="J18" s="25"/>
      <c r="K18" s="25"/>
      <c r="O18" s="19"/>
    </row>
    <row r="19" spans="1:15" s="18" customFormat="1" ht="18.25" customHeight="1" x14ac:dyDescent="0.35">
      <c r="A19" s="24" t="s">
        <v>13</v>
      </c>
      <c r="B19" s="23">
        <v>50352</v>
      </c>
      <c r="C19" s="23">
        <v>2517.6000000000004</v>
      </c>
      <c r="D19" s="21">
        <f t="shared" si="0"/>
        <v>52869.599999999999</v>
      </c>
      <c r="E19" s="23"/>
      <c r="F19" s="25"/>
      <c r="G19" s="25"/>
      <c r="H19" s="4"/>
      <c r="I19" s="8"/>
      <c r="J19" s="25"/>
      <c r="K19" s="25"/>
      <c r="O19" s="19"/>
    </row>
    <row r="20" spans="1:15" s="18" customFormat="1" ht="18.25" customHeight="1" x14ac:dyDescent="0.35">
      <c r="A20" s="24" t="s">
        <v>14</v>
      </c>
      <c r="B20" s="23">
        <v>28793</v>
      </c>
      <c r="C20" s="23">
        <v>1439.65</v>
      </c>
      <c r="D20" s="21">
        <f t="shared" si="0"/>
        <v>30232.65</v>
      </c>
      <c r="E20" s="23"/>
      <c r="F20" s="25"/>
      <c r="G20" s="25"/>
      <c r="H20" s="4"/>
      <c r="I20" s="8"/>
      <c r="J20" s="25"/>
      <c r="K20" s="25"/>
      <c r="O20" s="19"/>
    </row>
    <row r="21" spans="1:15" s="18" customFormat="1" ht="18.25" customHeight="1" x14ac:dyDescent="0.35">
      <c r="A21" s="24" t="s">
        <v>15</v>
      </c>
      <c r="B21" s="23">
        <v>42801</v>
      </c>
      <c r="C21" s="23">
        <v>2140.0500000000002</v>
      </c>
      <c r="D21" s="21">
        <f t="shared" si="0"/>
        <v>44941.05</v>
      </c>
      <c r="E21" s="23"/>
      <c r="F21" s="25"/>
      <c r="G21" s="25"/>
      <c r="H21" s="4"/>
      <c r="I21" s="8"/>
      <c r="J21" s="25"/>
      <c r="K21" s="25"/>
      <c r="O21" s="19"/>
    </row>
    <row r="22" spans="1:15" s="18" customFormat="1" ht="18.25" customHeight="1" x14ac:dyDescent="0.35">
      <c r="A22" s="24" t="s">
        <v>16</v>
      </c>
      <c r="B22" s="23">
        <v>28025</v>
      </c>
      <c r="C22" s="23">
        <v>1401.25</v>
      </c>
      <c r="D22" s="21">
        <f t="shared" si="0"/>
        <v>29426.25</v>
      </c>
      <c r="E22" s="23"/>
      <c r="F22" s="25"/>
      <c r="G22" s="25"/>
      <c r="H22" s="4"/>
      <c r="I22" s="8"/>
      <c r="J22" s="25"/>
      <c r="K22" s="25"/>
      <c r="O22" s="19"/>
    </row>
    <row r="23" spans="1:15" s="18" customFormat="1" ht="18.25" customHeight="1" x14ac:dyDescent="0.35">
      <c r="A23" s="24" t="s">
        <v>17</v>
      </c>
      <c r="B23" s="23">
        <v>25859</v>
      </c>
      <c r="C23" s="23">
        <v>1292.95</v>
      </c>
      <c r="D23" s="21">
        <f t="shared" si="0"/>
        <v>27151.95</v>
      </c>
      <c r="E23" s="23"/>
      <c r="F23" s="25"/>
      <c r="G23" s="25"/>
      <c r="H23" s="4"/>
      <c r="I23" s="8"/>
      <c r="J23" s="25"/>
      <c r="K23" s="25"/>
      <c r="O23" s="19"/>
    </row>
    <row r="24" spans="1:15" s="18" customFormat="1" ht="18.25" customHeight="1" x14ac:dyDescent="0.35">
      <c r="A24" s="24" t="s">
        <v>47</v>
      </c>
      <c r="B24" s="23">
        <v>1747</v>
      </c>
      <c r="C24" s="23">
        <v>87.350000000000009</v>
      </c>
      <c r="D24" s="21">
        <f t="shared" si="0"/>
        <v>1834.35</v>
      </c>
      <c r="E24" s="23"/>
      <c r="F24" s="25"/>
      <c r="G24" s="25"/>
      <c r="H24" s="4"/>
      <c r="I24" s="8"/>
      <c r="J24" s="25"/>
      <c r="K24" s="25"/>
      <c r="O24" s="19"/>
    </row>
    <row r="25" spans="1:15" s="18" customFormat="1" ht="18.25" customHeight="1" x14ac:dyDescent="0.35">
      <c r="A25" s="24" t="s">
        <v>18</v>
      </c>
      <c r="B25" s="23">
        <v>3520</v>
      </c>
      <c r="C25" s="23">
        <v>176</v>
      </c>
      <c r="D25" s="21">
        <f t="shared" si="0"/>
        <v>3696</v>
      </c>
      <c r="E25" s="23"/>
      <c r="F25" s="25"/>
      <c r="G25" s="25"/>
      <c r="H25" s="4"/>
      <c r="I25" s="8"/>
      <c r="J25" s="25"/>
      <c r="K25" s="25"/>
      <c r="O25" s="19"/>
    </row>
    <row r="26" spans="1:15" s="18" customFormat="1" ht="18.25" customHeight="1" x14ac:dyDescent="0.35">
      <c r="A26" s="24" t="s">
        <v>19</v>
      </c>
      <c r="B26" s="23">
        <v>3470</v>
      </c>
      <c r="C26" s="23">
        <v>173.5</v>
      </c>
      <c r="D26" s="21">
        <f t="shared" si="0"/>
        <v>3643.5</v>
      </c>
      <c r="E26" s="23"/>
      <c r="F26" s="25"/>
      <c r="G26" s="25"/>
      <c r="H26" s="4"/>
      <c r="I26" s="8"/>
      <c r="J26" s="25"/>
      <c r="K26" s="25"/>
      <c r="O26" s="19"/>
    </row>
    <row r="27" spans="1:15" s="18" customFormat="1" ht="18.25" customHeight="1" x14ac:dyDescent="0.35">
      <c r="A27" s="24" t="s">
        <v>20</v>
      </c>
      <c r="B27" s="23">
        <v>9069</v>
      </c>
      <c r="C27" s="23">
        <v>453.45000000000005</v>
      </c>
      <c r="D27" s="21">
        <f t="shared" si="0"/>
        <v>9522.4500000000007</v>
      </c>
      <c r="E27" s="23"/>
      <c r="F27" s="25"/>
      <c r="G27" s="25"/>
      <c r="H27" s="4"/>
      <c r="I27" s="8"/>
      <c r="J27" s="25"/>
      <c r="K27" s="25"/>
      <c r="O27" s="19"/>
    </row>
    <row r="28" spans="1:15" s="18" customFormat="1" ht="18.25" customHeight="1" x14ac:dyDescent="0.35">
      <c r="A28" s="24" t="s">
        <v>21</v>
      </c>
      <c r="B28" s="23">
        <v>1217</v>
      </c>
      <c r="C28" s="23">
        <v>60.85</v>
      </c>
      <c r="D28" s="21">
        <f t="shared" si="0"/>
        <v>1277.8499999999999</v>
      </c>
      <c r="E28" s="23"/>
      <c r="F28" s="25"/>
      <c r="G28" s="25"/>
      <c r="H28" s="4"/>
      <c r="I28" s="8"/>
      <c r="J28" s="25"/>
      <c r="K28" s="25"/>
      <c r="O28" s="19"/>
    </row>
    <row r="29" spans="1:15" s="18" customFormat="1" ht="18.25" customHeight="1" x14ac:dyDescent="0.35">
      <c r="A29" s="24" t="s">
        <v>22</v>
      </c>
      <c r="B29" s="23">
        <v>3013</v>
      </c>
      <c r="C29" s="23">
        <v>150.65</v>
      </c>
      <c r="D29" s="21">
        <f t="shared" si="0"/>
        <v>3163.65</v>
      </c>
      <c r="E29" s="23"/>
      <c r="F29" s="25"/>
      <c r="G29" s="25"/>
      <c r="H29" s="4"/>
      <c r="I29" s="8"/>
      <c r="J29" s="25"/>
      <c r="K29" s="25"/>
      <c r="O29" s="19"/>
    </row>
    <row r="30" spans="1:15" s="18" customFormat="1" ht="18.25" customHeight="1" x14ac:dyDescent="0.35">
      <c r="A30" s="24" t="s">
        <v>23</v>
      </c>
      <c r="B30" s="23">
        <v>125213</v>
      </c>
      <c r="C30" s="23">
        <v>6260.6500000000005</v>
      </c>
      <c r="D30" s="21">
        <f t="shared" si="0"/>
        <v>131473.65</v>
      </c>
      <c r="E30" s="23"/>
      <c r="F30" s="25"/>
      <c r="G30" s="25"/>
      <c r="H30" s="4"/>
      <c r="I30" s="8"/>
      <c r="J30" s="25"/>
      <c r="K30" s="25"/>
      <c r="O30" s="19"/>
    </row>
    <row r="31" spans="1:15" s="18" customFormat="1" ht="18.25" customHeight="1" x14ac:dyDescent="0.35">
      <c r="A31" s="24" t="s">
        <v>24</v>
      </c>
      <c r="B31" s="23">
        <v>1331</v>
      </c>
      <c r="C31" s="23">
        <v>66.55</v>
      </c>
      <c r="D31" s="21">
        <f t="shared" si="0"/>
        <v>1397.55</v>
      </c>
      <c r="E31" s="23"/>
      <c r="F31" s="25"/>
      <c r="G31" s="25"/>
      <c r="H31" s="4"/>
      <c r="I31" s="8"/>
      <c r="J31" s="25"/>
      <c r="K31" s="25"/>
      <c r="O31" s="19"/>
    </row>
    <row r="32" spans="1:15" s="18" customFormat="1" ht="18.25" customHeight="1" x14ac:dyDescent="0.35">
      <c r="A32" s="24" t="s">
        <v>25</v>
      </c>
      <c r="B32" s="23">
        <v>116934</v>
      </c>
      <c r="C32" s="23">
        <v>5846.7000000000007</v>
      </c>
      <c r="D32" s="21">
        <f t="shared" si="0"/>
        <v>122780.7</v>
      </c>
      <c r="E32" s="23"/>
      <c r="F32" s="25"/>
      <c r="G32" s="25"/>
      <c r="H32" s="4"/>
      <c r="I32" s="8"/>
      <c r="J32" s="25"/>
      <c r="K32" s="25"/>
      <c r="O32" s="19"/>
    </row>
    <row r="33" spans="1:15" s="18" customFormat="1" ht="24.65" customHeight="1" x14ac:dyDescent="0.35">
      <c r="A33" s="24" t="s">
        <v>26</v>
      </c>
      <c r="B33" s="23">
        <v>15467</v>
      </c>
      <c r="C33" s="23">
        <v>773.35</v>
      </c>
      <c r="D33" s="21">
        <f t="shared" si="0"/>
        <v>16240.35</v>
      </c>
      <c r="E33" s="23"/>
      <c r="F33" s="25"/>
      <c r="G33" s="25"/>
      <c r="H33" s="4"/>
      <c r="I33" s="8"/>
      <c r="J33" s="25"/>
      <c r="K33" s="25"/>
      <c r="O33" s="19"/>
    </row>
    <row r="34" spans="1:15" s="18" customFormat="1" ht="18.25" customHeight="1" x14ac:dyDescent="0.35">
      <c r="A34" s="24" t="s">
        <v>27</v>
      </c>
      <c r="B34" s="23">
        <v>134106</v>
      </c>
      <c r="C34" s="23">
        <v>6705.3</v>
      </c>
      <c r="D34" s="21">
        <f t="shared" si="0"/>
        <v>140811.29999999999</v>
      </c>
      <c r="E34" s="23"/>
      <c r="F34" s="25"/>
      <c r="G34" s="25"/>
      <c r="H34" s="4"/>
      <c r="I34" s="8"/>
      <c r="J34" s="25"/>
      <c r="K34" s="25"/>
      <c r="O34" s="19"/>
    </row>
    <row r="35" spans="1:15" s="18" customFormat="1" ht="18.25" customHeight="1" x14ac:dyDescent="0.35">
      <c r="A35" s="24" t="s">
        <v>28</v>
      </c>
      <c r="B35" s="23">
        <v>253</v>
      </c>
      <c r="C35" s="23">
        <v>12.65</v>
      </c>
      <c r="D35" s="21">
        <f t="shared" si="0"/>
        <v>265.64999999999998</v>
      </c>
      <c r="E35" s="23"/>
      <c r="F35" s="25"/>
      <c r="G35" s="25"/>
      <c r="H35" s="4"/>
      <c r="I35" s="8"/>
      <c r="J35" s="25"/>
      <c r="K35" s="25"/>
      <c r="O35" s="19"/>
    </row>
    <row r="36" spans="1:15" s="18" customFormat="1" ht="18.25" customHeight="1" x14ac:dyDescent="0.35">
      <c r="A36" s="24" t="s">
        <v>29</v>
      </c>
      <c r="B36" s="23">
        <v>155278</v>
      </c>
      <c r="C36" s="23">
        <v>7763.9000000000005</v>
      </c>
      <c r="D36" s="21">
        <f t="shared" si="0"/>
        <v>163041.9</v>
      </c>
      <c r="E36" s="23"/>
      <c r="F36" s="25"/>
      <c r="G36" s="25"/>
      <c r="H36" s="4"/>
      <c r="I36" s="8"/>
      <c r="J36" s="25"/>
      <c r="K36" s="25"/>
      <c r="O36" s="19"/>
    </row>
    <row r="37" spans="1:15" s="18" customFormat="1" ht="24.65" customHeight="1" x14ac:dyDescent="0.35">
      <c r="A37" s="24" t="s">
        <v>30</v>
      </c>
      <c r="B37" s="23">
        <v>207433</v>
      </c>
      <c r="C37" s="23">
        <v>10371.650000000001</v>
      </c>
      <c r="D37" s="21">
        <f t="shared" si="0"/>
        <v>217804.65</v>
      </c>
      <c r="E37" s="23"/>
      <c r="F37" s="25"/>
      <c r="G37" s="25"/>
      <c r="H37" s="4"/>
      <c r="I37" s="8"/>
      <c r="J37" s="25"/>
      <c r="K37" s="25"/>
      <c r="O37" s="19"/>
    </row>
    <row r="38" spans="1:15" s="18" customFormat="1" ht="18.25" customHeight="1" x14ac:dyDescent="0.35">
      <c r="A38" s="24" t="s">
        <v>31</v>
      </c>
      <c r="B38" s="23">
        <v>26311</v>
      </c>
      <c r="C38" s="23">
        <v>1315.5500000000002</v>
      </c>
      <c r="D38" s="21">
        <f t="shared" si="0"/>
        <v>27626.55</v>
      </c>
      <c r="E38" s="23"/>
      <c r="F38" s="25"/>
      <c r="G38" s="25"/>
      <c r="H38" s="4"/>
      <c r="I38" s="8"/>
      <c r="J38" s="25"/>
      <c r="K38" s="25"/>
      <c r="O38" s="19"/>
    </row>
    <row r="39" spans="1:15" s="18" customFormat="1" ht="18.25" customHeight="1" x14ac:dyDescent="0.35">
      <c r="A39" s="24" t="s">
        <v>32</v>
      </c>
      <c r="B39" s="23">
        <v>10247</v>
      </c>
      <c r="C39" s="23">
        <v>512.35</v>
      </c>
      <c r="D39" s="21">
        <f t="shared" si="0"/>
        <v>10759.35</v>
      </c>
      <c r="E39" s="23"/>
      <c r="F39" s="25"/>
      <c r="G39" s="25"/>
      <c r="H39" s="4"/>
      <c r="I39" s="8"/>
      <c r="J39" s="25"/>
      <c r="K39" s="25"/>
      <c r="O39" s="19"/>
    </row>
    <row r="40" spans="1:15" s="18" customFormat="1" ht="24.65" customHeight="1" x14ac:dyDescent="0.35">
      <c r="A40" s="24" t="s">
        <v>33</v>
      </c>
      <c r="B40" s="23">
        <v>11016</v>
      </c>
      <c r="C40" s="23">
        <v>550.80000000000007</v>
      </c>
      <c r="D40" s="21">
        <f t="shared" si="0"/>
        <v>11566.8</v>
      </c>
      <c r="E40" s="23"/>
      <c r="F40" s="25"/>
      <c r="G40" s="25"/>
      <c r="H40" s="4"/>
      <c r="I40" s="8"/>
      <c r="J40" s="25"/>
      <c r="K40" s="25"/>
      <c r="O40" s="19"/>
    </row>
    <row r="41" spans="1:15" s="18" customFormat="1" ht="24.65" customHeight="1" x14ac:dyDescent="0.35">
      <c r="A41" s="24" t="s">
        <v>34</v>
      </c>
      <c r="B41" s="23">
        <v>30304</v>
      </c>
      <c r="C41" s="23">
        <v>1515.2</v>
      </c>
      <c r="D41" s="21">
        <f t="shared" si="0"/>
        <v>31819.200000000001</v>
      </c>
      <c r="E41" s="23"/>
      <c r="F41" s="25"/>
      <c r="G41" s="25"/>
      <c r="H41" s="4"/>
      <c r="I41" s="8"/>
      <c r="J41" s="25"/>
      <c r="K41" s="25"/>
      <c r="O41" s="19"/>
    </row>
    <row r="42" spans="1:15" s="18" customFormat="1" ht="18.25" customHeight="1" x14ac:dyDescent="0.35">
      <c r="A42" s="24" t="s">
        <v>42</v>
      </c>
      <c r="B42" s="23">
        <v>358286</v>
      </c>
      <c r="C42" s="23">
        <v>17914.3</v>
      </c>
      <c r="D42" s="21">
        <f t="shared" si="0"/>
        <v>376200.3</v>
      </c>
      <c r="E42" s="23"/>
      <c r="F42" s="25"/>
      <c r="G42" s="25"/>
      <c r="H42" s="4"/>
      <c r="I42" s="8"/>
      <c r="J42" s="25"/>
      <c r="K42" s="25"/>
      <c r="O42" s="19"/>
    </row>
    <row r="43" spans="1:15" s="18" customFormat="1" ht="18.25" customHeight="1" x14ac:dyDescent="0.35">
      <c r="A43" s="24" t="s">
        <v>35</v>
      </c>
      <c r="B43" s="23">
        <v>26078</v>
      </c>
      <c r="C43" s="23">
        <v>1303.9000000000001</v>
      </c>
      <c r="D43" s="21">
        <f t="shared" si="0"/>
        <v>27381.9</v>
      </c>
      <c r="E43" s="23"/>
      <c r="F43" s="25"/>
      <c r="G43" s="25"/>
      <c r="H43" s="4"/>
      <c r="I43" s="8"/>
      <c r="J43" s="25"/>
      <c r="K43" s="25"/>
      <c r="O43" s="19"/>
    </row>
    <row r="44" spans="1:15" s="18" customFormat="1" ht="18.25" customHeight="1" x14ac:dyDescent="0.35">
      <c r="A44" s="24" t="s">
        <v>36</v>
      </c>
      <c r="B44" s="23">
        <v>267574</v>
      </c>
      <c r="C44" s="23">
        <v>13378.7</v>
      </c>
      <c r="D44" s="21">
        <f t="shared" si="0"/>
        <v>280952.7</v>
      </c>
      <c r="E44" s="23"/>
      <c r="F44" s="25"/>
      <c r="G44" s="25"/>
      <c r="H44" s="4"/>
      <c r="I44" s="8"/>
      <c r="J44" s="25"/>
      <c r="K44" s="25"/>
      <c r="O44" s="19"/>
    </row>
    <row r="45" spans="1:15" s="18" customFormat="1" ht="18.25" customHeight="1" x14ac:dyDescent="0.35">
      <c r="A45" s="24" t="s">
        <v>37</v>
      </c>
      <c r="B45" s="23">
        <v>5161</v>
      </c>
      <c r="C45" s="23">
        <v>258.05</v>
      </c>
      <c r="D45" s="21">
        <f t="shared" si="0"/>
        <v>5419.05</v>
      </c>
      <c r="E45" s="23"/>
      <c r="F45" s="25"/>
      <c r="G45" s="25"/>
      <c r="H45" s="4"/>
      <c r="I45" s="8"/>
      <c r="J45" s="25"/>
      <c r="K45" s="25"/>
      <c r="O45" s="19"/>
    </row>
    <row r="46" spans="1:15" s="18" customFormat="1" ht="18.25" customHeight="1" x14ac:dyDescent="0.35">
      <c r="A46" s="24" t="s">
        <v>38</v>
      </c>
      <c r="B46" s="23">
        <v>0</v>
      </c>
      <c r="C46" s="23">
        <v>0</v>
      </c>
      <c r="D46" s="21">
        <f t="shared" si="0"/>
        <v>0</v>
      </c>
      <c r="E46" s="23"/>
      <c r="F46" s="25"/>
      <c r="G46" s="25"/>
      <c r="H46" s="4"/>
      <c r="I46" s="8"/>
      <c r="J46" s="25"/>
      <c r="K46" s="25"/>
      <c r="O46" s="19"/>
    </row>
    <row r="47" spans="1:15" s="18" customFormat="1" ht="18.25" customHeight="1" x14ac:dyDescent="0.35">
      <c r="A47" s="24" t="s">
        <v>39</v>
      </c>
      <c r="B47" s="23">
        <v>2000</v>
      </c>
      <c r="C47" s="23">
        <v>100</v>
      </c>
      <c r="D47" s="21">
        <f t="shared" si="0"/>
        <v>2100</v>
      </c>
      <c r="E47" s="23"/>
      <c r="F47" s="25"/>
      <c r="G47" s="25"/>
      <c r="H47" s="4"/>
      <c r="I47" s="8"/>
      <c r="J47" s="25"/>
      <c r="K47" s="25"/>
      <c r="O47" s="19"/>
    </row>
    <row r="48" spans="1:15" s="18" customFormat="1" ht="18.25" customHeight="1" x14ac:dyDescent="0.35">
      <c r="A48" s="24" t="s">
        <v>40</v>
      </c>
      <c r="B48" s="23">
        <v>1669270</v>
      </c>
      <c r="C48" s="23">
        <v>83463.5</v>
      </c>
      <c r="D48" s="21">
        <f t="shared" si="0"/>
        <v>1752733.5</v>
      </c>
      <c r="E48" s="23"/>
      <c r="F48" s="25"/>
      <c r="G48" s="25"/>
      <c r="H48" s="4"/>
      <c r="I48" s="8"/>
      <c r="J48" s="25"/>
      <c r="K48" s="25"/>
      <c r="O48" s="19"/>
    </row>
    <row r="49" spans="1:15" s="18" customFormat="1" ht="18.25" customHeight="1" x14ac:dyDescent="0.35">
      <c r="A49" s="13" t="s">
        <v>41</v>
      </c>
      <c r="B49" s="9">
        <f>SUM(B17:B48)</f>
        <v>10898715</v>
      </c>
      <c r="C49" s="9">
        <f>SUM(C17:C48)</f>
        <v>478428.10800000007</v>
      </c>
      <c r="D49" s="21">
        <f>SUM(D17:D48)</f>
        <v>11377143.108000003</v>
      </c>
      <c r="E49" s="9"/>
      <c r="F49" s="22"/>
      <c r="G49" s="22"/>
      <c r="H49" s="3"/>
      <c r="I49" s="7"/>
      <c r="J49" s="22"/>
      <c r="K49" s="22"/>
      <c r="O49" s="19"/>
    </row>
    <row r="50" spans="1:15" s="18" customFormat="1" ht="18.25" customHeight="1" x14ac:dyDescent="0.35">
      <c r="A50" s="13"/>
      <c r="B50" s="9"/>
      <c r="C50" s="21"/>
      <c r="D50" s="21"/>
      <c r="E50" s="9"/>
      <c r="F50" s="22"/>
      <c r="G50" s="22"/>
      <c r="H50" s="3"/>
      <c r="I50" s="7"/>
      <c r="J50" s="22"/>
      <c r="K50" s="22"/>
      <c r="O50" s="19"/>
    </row>
    <row r="51" spans="1:15" s="18" customFormat="1" ht="17.25" customHeight="1" x14ac:dyDescent="0.35">
      <c r="A51" s="13"/>
      <c r="B51" s="13">
        <f>+B13-B49</f>
        <v>0</v>
      </c>
      <c r="C51" s="13"/>
      <c r="D51" s="13"/>
      <c r="E51" s="13"/>
      <c r="F51" s="22"/>
      <c r="G51" s="22"/>
      <c r="H51" s="3"/>
      <c r="I51" s="7"/>
      <c r="J51" s="22"/>
      <c r="K51" s="22"/>
      <c r="O51" s="19"/>
    </row>
  </sheetData>
  <pageMargins left="0.7" right="0.7" top="0.25" bottom="0.25" header="0.3" footer="0.3"/>
  <pageSetup scale="7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 FY22 and 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Cheri Meyers</cp:lastModifiedBy>
  <cp:lastPrinted>2019-09-11T18:51:11Z</cp:lastPrinted>
  <dcterms:created xsi:type="dcterms:W3CDTF">2010-03-23T10:34:53Z</dcterms:created>
  <dcterms:modified xsi:type="dcterms:W3CDTF">2021-09-13T22:41:26Z</dcterms:modified>
</cp:coreProperties>
</file>